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U23" i="3"/>
  <c r="V23" l="1"/>
  <c r="K23"/>
  <c r="I23" l="1"/>
  <c r="E23"/>
  <c r="G23" s="1"/>
  <c r="G7"/>
  <c r="G8"/>
  <c r="G9"/>
  <c r="G10"/>
  <c r="G11"/>
  <c r="G12"/>
  <c r="G13"/>
  <c r="G14"/>
  <c r="G15"/>
  <c r="G16"/>
  <c r="G17"/>
  <c r="G18"/>
  <c r="G19"/>
  <c r="G20"/>
  <c r="G21"/>
  <c r="G22"/>
  <c r="L22" l="1"/>
  <c r="W22" s="1"/>
  <c r="F23"/>
  <c r="H8"/>
  <c r="H9"/>
  <c r="H10"/>
  <c r="H11"/>
  <c r="H13"/>
  <c r="H15"/>
  <c r="H16"/>
  <c r="H17"/>
  <c r="H18"/>
  <c r="H19"/>
  <c r="H20"/>
  <c r="H21"/>
  <c r="H22"/>
  <c r="H7"/>
  <c r="H12"/>
  <c r="H14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7"/>
  <c r="N7" s="1"/>
  <c r="L23"/>
  <c r="L20"/>
  <c r="W20" s="1"/>
  <c r="L19"/>
  <c r="W19" s="1"/>
  <c r="L16"/>
  <c r="W16" s="1"/>
  <c r="L15"/>
  <c r="L12"/>
  <c r="W12" s="1"/>
  <c r="L11"/>
  <c r="W11" s="1"/>
  <c r="L8"/>
  <c r="W8" s="1"/>
  <c r="L7"/>
  <c r="W7" s="1"/>
  <c r="F14"/>
  <c r="F22"/>
  <c r="F13"/>
  <c r="F21"/>
  <c r="M23"/>
  <c r="N23" s="1"/>
  <c r="J22"/>
  <c r="J23"/>
  <c r="J21"/>
  <c r="J19"/>
  <c r="J17"/>
  <c r="J15"/>
  <c r="J13"/>
  <c r="J11"/>
  <c r="J9"/>
  <c r="J7"/>
  <c r="J20"/>
  <c r="J18"/>
  <c r="J16"/>
  <c r="J14"/>
  <c r="J12"/>
  <c r="J10"/>
  <c r="J8"/>
  <c r="W15"/>
  <c r="F19" l="1"/>
  <c r="F11"/>
  <c r="F20"/>
  <c r="F12"/>
  <c r="F17"/>
  <c r="F9"/>
  <c r="F18"/>
  <c r="F10"/>
  <c r="L9"/>
  <c r="W9" s="1"/>
  <c r="L13"/>
  <c r="W13" s="1"/>
  <c r="L17"/>
  <c r="W17" s="1"/>
  <c r="L21"/>
  <c r="W21" s="1"/>
  <c r="H23"/>
  <c r="F15"/>
  <c r="F7"/>
  <c r="F16"/>
  <c r="F8"/>
  <c r="L10"/>
  <c r="W10" s="1"/>
  <c r="L14"/>
  <c r="W14" s="1"/>
  <c r="L18"/>
  <c r="W18" s="1"/>
</calcChain>
</file>

<file path=xl/sharedStrings.xml><?xml version="1.0" encoding="utf-8"?>
<sst xmlns="http://schemas.openxmlformats.org/spreadsheetml/2006/main" count="68" uniqueCount="60">
  <si>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</si>
  <si>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</si>
  <si>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</si>
  <si>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</si>
  <si>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</si>
  <si>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</si>
  <si>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</si>
  <si>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</si>
  <si>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</si>
  <si>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</si>
  <si>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</si>
  <si>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</si>
  <si>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</si>
  <si>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</si>
  <si>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</si>
  <si>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</si>
  <si>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</si>
  <si>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</si>
  <si>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</si>
  <si>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</si>
  <si>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</si>
  <si>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</si>
  <si>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Μεταβολή
2013-2014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</si>
  <si>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</si>
  <si>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</si>
  <si>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</si>
  <si>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</si>
  <si>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</si>
  <si>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</si>
  <si>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</si>
  <si>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</si>
  <si>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</si>
  <si>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</si>
  <si>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</si>
  <si>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</si>
  <si>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</si>
  <si>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</si>
  <si>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</si>
  <si>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</si>
  <si>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</si>
  <si>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</si>
  <si>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</si>
  <si>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</si>
  <si>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</si>
  <si>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</si>
  <si>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</si>
  <si>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</si>
  <si>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</si>
  <si>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</si>
  <si>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</si>
  <si>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</si>
  <si>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</si>
  <si>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</si>
  <si>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Οκτώβριος 2014</t>
  </si>
  <si>
    <t xml:space="preserve">            Ετήσια μεταβολή, Νοέμβριος 2013-2014 και μηνιαία μεταβολή</t>
  </si>
  <si>
    <t xml:space="preserve">            Οκτώβριος-Νοέμβριος 2014</t>
  </si>
  <si>
    <t xml:space="preserve">Οκτώβριος-Νοέμβριος 2014 </t>
  </si>
  <si>
    <t>Νοέμβριος 2013</t>
  </si>
  <si>
    <t>Νοέμβριος 2014</t>
  </si>
  <si>
    <t>Νοέμβριος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</si>
</sst>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"/>
      <family val="2"/>
      <charset val="161"/>
    </font>
    <font>
      <sz val="12"/>
      <name val="Calibri"/>
      <family val="2"/>
    </font>
    <font>
      <sz val="10"/>
      <name val="Arial"/>
      <family val="2"/>
      <charset val="161"/>
    </font>
    <font>
      <sz val="10"/>
      <name val="Arial Greek"/>
    </font>
    <font>
      <b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2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2" fillId="0" borderId="7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1" fillId="0" borderId="8" xfId="0" applyFont="1" applyBorder="1"/>
    <xf numFmtId="0" fontId="2" fillId="0" borderId="8" xfId="0" applyFont="1" applyBorder="1"/>
    <xf numFmtId="0" fontId="5" fillId="0" borderId="10" xfId="0" applyFont="1" applyBorder="1" applyAlignment="1"/>
    <xf numFmtId="0" fontId="5" fillId="0" borderId="1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1" xfId="0" applyFont="1" applyBorder="1"/>
    <xf numFmtId="0" fontId="2" fillId="0" borderId="1" xfId="0" applyFont="1" applyBorder="1"/>
    <xf numFmtId="0" fontId="19" fillId="2" borderId="1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11" xfId="0" applyFont="1" applyBorder="1"/>
    <xf numFmtId="3" fontId="5" fillId="0" borderId="16" xfId="0" applyNumberFormat="1" applyFont="1" applyBorder="1"/>
    <xf numFmtId="0" fontId="23" fillId="0" borderId="0" xfId="1"/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1" fillId="0" borderId="11" xfId="0" applyNumberFormat="1" applyFont="1" applyFill="1" applyBorder="1"/>
    <xf numFmtId="164" fontId="1" fillId="0" borderId="4" xfId="0" applyNumberFormat="1" applyFont="1" applyBorder="1"/>
    <xf numFmtId="3" fontId="5" fillId="0" borderId="16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7" fillId="0" borderId="4" xfId="0" applyNumberFormat="1" applyFont="1" applyBorder="1"/>
    <xf numFmtId="0" fontId="1" fillId="0" borderId="0" xfId="0" applyFont="1"/>
    <xf numFmtId="0" fontId="0" fillId="0" borderId="3" xfId="0" applyNumberFormat="1" applyFill="1" applyBorder="1"/>
    <xf numFmtId="0" fontId="1" fillId="0" borderId="21" xfId="0" applyFont="1" applyBorder="1"/>
    <xf numFmtId="0" fontId="1" fillId="0" borderId="5" xfId="0" applyFont="1" applyBorder="1"/>
    <xf numFmtId="0" fontId="2" fillId="0" borderId="23" xfId="0" applyFont="1" applyBorder="1" applyAlignment="1">
      <alignment horizontal="center"/>
    </xf>
    <xf numFmtId="0" fontId="9" fillId="0" borderId="22" xfId="0" applyFont="1" applyBorder="1"/>
    <xf numFmtId="0" fontId="2" fillId="0" borderId="25" xfId="0" applyFont="1" applyBorder="1" applyAlignment="1">
      <alignment horizontal="center"/>
    </xf>
    <xf numFmtId="0" fontId="9" fillId="0" borderId="26" xfId="0" quotePrefix="1" applyFont="1" applyBorder="1" applyAlignment="1">
      <alignment horizontal="left"/>
    </xf>
    <xf numFmtId="0" fontId="5" fillId="0" borderId="19" xfId="0" applyFont="1" applyBorder="1"/>
    <xf numFmtId="0" fontId="4" fillId="0" borderId="27" xfId="0" applyFont="1" applyFill="1" applyBorder="1"/>
    <xf numFmtId="0" fontId="0" fillId="0" borderId="28" xfId="0" applyNumberFormat="1" applyFill="1" applyBorder="1"/>
    <xf numFmtId="0" fontId="9" fillId="0" borderId="23" xfId="0" applyFont="1" applyBorder="1"/>
    <xf numFmtId="0" fontId="9" fillId="0" borderId="23" xfId="0" applyFont="1" applyBorder="1" applyAlignment="1">
      <alignment horizontal="left"/>
    </xf>
    <xf numFmtId="0" fontId="9" fillId="0" borderId="23" xfId="0" quotePrefix="1" applyFont="1" applyBorder="1" applyAlignment="1">
      <alignment horizontal="left"/>
    </xf>
    <xf numFmtId="9" fontId="1" fillId="0" borderId="12" xfId="0" applyNumberFormat="1" applyFont="1" applyBorder="1"/>
    <xf numFmtId="3" fontId="24" fillId="0" borderId="3" xfId="0" applyNumberFormat="1" applyFont="1" applyBorder="1"/>
    <xf numFmtId="164" fontId="24" fillId="0" borderId="12" xfId="0" applyNumberFormat="1" applyFont="1" applyBorder="1"/>
    <xf numFmtId="3" fontId="24" fillId="0" borderId="28" xfId="0" applyNumberFormat="1" applyFont="1" applyBorder="1"/>
    <xf numFmtId="9" fontId="1" fillId="0" borderId="4" xfId="0" applyNumberFormat="1" applyFont="1" applyBorder="1"/>
    <xf numFmtId="3" fontId="9" fillId="0" borderId="30" xfId="0" applyNumberFormat="1" applyFont="1" applyBorder="1"/>
    <xf numFmtId="164" fontId="9" fillId="0" borderId="31" xfId="0" applyNumberFormat="1" applyFont="1" applyBorder="1"/>
    <xf numFmtId="164" fontId="24" fillId="0" borderId="4" xfId="0" applyNumberFormat="1" applyFont="1" applyBorder="1"/>
    <xf numFmtId="0" fontId="21" fillId="0" borderId="3" xfId="0" applyNumberFormat="1" applyFont="1" applyFill="1" applyBorder="1"/>
    <xf numFmtId="0" fontId="21" fillId="0" borderId="28" xfId="0" applyNumberFormat="1" applyFont="1" applyFill="1" applyBorder="1"/>
    <xf numFmtId="3" fontId="1" fillId="0" borderId="28" xfId="0" applyNumberFormat="1" applyFont="1" applyBorder="1"/>
    <xf numFmtId="3" fontId="1" fillId="0" borderId="3" xfId="0" applyNumberFormat="1" applyFont="1" applyBorder="1"/>
    <xf numFmtId="3" fontId="1" fillId="0" borderId="24" xfId="0" applyNumberFormat="1" applyFont="1" applyBorder="1"/>
    <xf numFmtId="3" fontId="5" fillId="0" borderId="14" xfId="0" applyNumberFormat="1" applyFont="1" applyBorder="1"/>
    <xf numFmtId="3" fontId="5" fillId="0" borderId="32" xfId="0" applyNumberFormat="1" applyFont="1" applyBorder="1" applyAlignment="1">
      <alignment horizontal="center"/>
    </xf>
    <xf numFmtId="0" fontId="0" fillId="0" borderId="24" xfId="0" applyNumberFormat="1" applyFill="1" applyBorder="1"/>
    <xf numFmtId="9" fontId="5" fillId="0" borderId="33" xfId="0" applyNumberFormat="1" applyFont="1" applyBorder="1"/>
    <xf numFmtId="9" fontId="1" fillId="0" borderId="29" xfId="0" applyNumberFormat="1" applyFont="1" applyBorder="1"/>
    <xf numFmtId="3" fontId="24" fillId="0" borderId="24" xfId="0" applyNumberFormat="1" applyFont="1" applyBorder="1"/>
    <xf numFmtId="164" fontId="24" fillId="0" borderId="29" xfId="0" applyNumberFormat="1" applyFont="1" applyBorder="1"/>
    <xf numFmtId="3" fontId="5" fillId="0" borderId="32" xfId="0" applyNumberFormat="1" applyFont="1" applyBorder="1"/>
    <xf numFmtId="9" fontId="1" fillId="0" borderId="13" xfId="0" applyNumberFormat="1" applyFont="1" applyBorder="1"/>
    <xf numFmtId="9" fontId="5" fillId="0" borderId="18" xfId="0" applyNumberFormat="1" applyFont="1" applyBorder="1"/>
    <xf numFmtId="0" fontId="21" fillId="0" borderId="24" xfId="0" applyNumberFormat="1" applyFont="1" applyFill="1" applyBorder="1"/>
    <xf numFmtId="0" fontId="25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</cellXfs>
  <cellStyles count="3">
    <cellStyle name="Normal" xfId="0" builtinId="0"/>
    <cellStyle name="Normal_Πίνακας 4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Νοέμβριο του 2013 και 2014</a:t>
            </a:r>
          </a:p>
        </c:rich>
      </c:tx>
      <c:layout>
        <c:manualLayout>
          <c:xMode val="edge"/>
          <c:yMode val="edge"/>
          <c:x val="0.12698432382242661"/>
          <c:y val="4.32693323442484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16438356164472"/>
          <c:y val="0.30516571837275791"/>
          <c:w val="0.76883561643836706"/>
          <c:h val="0.4882651493964083"/>
        </c:manualLayout>
      </c:layout>
      <c:barChart>
        <c:barDir val="col"/>
        <c:grouping val="clustered"/>
        <c:ser>
          <c:idx val="0"/>
          <c:order val="0"/>
          <c:tx>
            <c:strRef>
              <c:f>'Πίνακας 4'!$U$6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'Πίνακας 4'!$U$7:$U$22</c:f>
              <c:numCache>
                <c:formatCode>General</c:formatCode>
                <c:ptCount val="16"/>
                <c:pt idx="0">
                  <c:v>257</c:v>
                </c:pt>
                <c:pt idx="1">
                  <c:v>115</c:v>
                </c:pt>
                <c:pt idx="2">
                  <c:v>4867</c:v>
                </c:pt>
                <c:pt idx="3">
                  <c:v>52</c:v>
                </c:pt>
                <c:pt idx="4">
                  <c:v>118</c:v>
                </c:pt>
                <c:pt idx="5">
                  <c:v>7209</c:v>
                </c:pt>
                <c:pt idx="6">
                  <c:v>9260</c:v>
                </c:pt>
                <c:pt idx="7">
                  <c:v>1667</c:v>
                </c:pt>
                <c:pt idx="8">
                  <c:v>7856</c:v>
                </c:pt>
                <c:pt idx="9">
                  <c:v>714</c:v>
                </c:pt>
                <c:pt idx="10">
                  <c:v>2299</c:v>
                </c:pt>
                <c:pt idx="11">
                  <c:v>313</c:v>
                </c:pt>
                <c:pt idx="12">
                  <c:v>3172</c:v>
                </c:pt>
                <c:pt idx="13">
                  <c:v>1561</c:v>
                </c:pt>
                <c:pt idx="14">
                  <c:v>5069</c:v>
                </c:pt>
                <c:pt idx="15">
                  <c:v>4805</c:v>
                </c:pt>
              </c:numCache>
            </c:numRef>
          </c:val>
        </c:ser>
        <c:ser>
          <c:idx val="1"/>
          <c:order val="1"/>
          <c:tx>
            <c:strRef>
              <c:f>'Πίνακας 4'!$V$6</c:f>
              <c:strCache>
                <c:ptCount val="1"/>
                <c:pt idx="0">
                  <c:v>2014</c:v>
                </c:pt>
              </c:strCache>
            </c:strRef>
          </c:tx>
          <c:val>
            <c:numRef>
              <c:f>'Πίνακας 4'!$V$7:$V$22</c:f>
              <c:numCache>
                <c:formatCode>General</c:formatCode>
                <c:ptCount val="16"/>
                <c:pt idx="0">
                  <c:v>242</c:v>
                </c:pt>
                <c:pt idx="1">
                  <c:v>83</c:v>
                </c:pt>
                <c:pt idx="2">
                  <c:v>4142</c:v>
                </c:pt>
                <c:pt idx="3">
                  <c:v>43</c:v>
                </c:pt>
                <c:pt idx="4">
                  <c:v>122</c:v>
                </c:pt>
                <c:pt idx="5">
                  <c:v>5972</c:v>
                </c:pt>
                <c:pt idx="6">
                  <c:v>8075</c:v>
                </c:pt>
                <c:pt idx="7">
                  <c:v>1699</c:v>
                </c:pt>
                <c:pt idx="8">
                  <c:v>9520</c:v>
                </c:pt>
                <c:pt idx="9">
                  <c:v>789</c:v>
                </c:pt>
                <c:pt idx="10">
                  <c:v>1474</c:v>
                </c:pt>
                <c:pt idx="11">
                  <c:v>296</c:v>
                </c:pt>
                <c:pt idx="12">
                  <c:v>4580</c:v>
                </c:pt>
                <c:pt idx="13">
                  <c:v>546</c:v>
                </c:pt>
                <c:pt idx="14">
                  <c:v>5353</c:v>
                </c:pt>
                <c:pt idx="15">
                  <c:v>4667</c:v>
                </c:pt>
              </c:numCache>
            </c:numRef>
          </c:val>
        </c:ser>
        <c:dLbls/>
        <c:axId val="110352640"/>
        <c:axId val="110358912"/>
      </c:barChart>
      <c:catAx>
        <c:axId val="1103526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10358912"/>
        <c:crosses val="autoZero"/>
        <c:auto val="1"/>
        <c:lblAlgn val="ctr"/>
        <c:lblOffset val="100"/>
        <c:tickLblSkip val="1"/>
        <c:tickMarkSkip val="1"/>
      </c:catAx>
      <c:valAx>
        <c:axId val="11035891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10352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66"/>
          <c:y val="0.46396577831617197"/>
          <c:w val="7.7558138566012569E-2"/>
          <c:h val="0.17117201695941855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0433" r="0.75000000000000433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9"/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2013 και 2014 κατά οικονομική δραστηριότητα -</a:t>
            </a:r>
            <a:r>
              <a:rPr lang="el-GR" sz="1200" b="1" i="0" strike="noStrike" baseline="0">
                <a:solidFill>
                  <a:srgbClr val="000000"/>
                </a:solidFill>
                <a:latin typeface="Calibri"/>
              </a:rPr>
              <a:t> Νοέμβριος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31"/>
          <c:y val="3.9525691699604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5958904109589039E-2"/>
          <c:y val="0.22759924240239465"/>
          <c:w val="0.91537866224433384"/>
          <c:h val="0.63818407314470871"/>
        </c:manualLayout>
      </c:layout>
      <c:barChart>
        <c:barDir val="bar"/>
        <c:grouping val="clustered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Val val="1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Val val="1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-15</c:v>
                </c:pt>
                <c:pt idx="1">
                  <c:v>-32</c:v>
                </c:pt>
                <c:pt idx="2">
                  <c:v>-725</c:v>
                </c:pt>
                <c:pt idx="3">
                  <c:v>-9</c:v>
                </c:pt>
                <c:pt idx="4">
                  <c:v>4</c:v>
                </c:pt>
                <c:pt idx="5">
                  <c:v>-1237</c:v>
                </c:pt>
                <c:pt idx="6">
                  <c:v>-1185</c:v>
                </c:pt>
                <c:pt idx="7">
                  <c:v>32</c:v>
                </c:pt>
                <c:pt idx="8">
                  <c:v>1664</c:v>
                </c:pt>
                <c:pt idx="9">
                  <c:v>75</c:v>
                </c:pt>
                <c:pt idx="10">
                  <c:v>-825</c:v>
                </c:pt>
                <c:pt idx="11">
                  <c:v>-17</c:v>
                </c:pt>
                <c:pt idx="12">
                  <c:v>1408</c:v>
                </c:pt>
                <c:pt idx="13">
                  <c:v>-1015</c:v>
                </c:pt>
                <c:pt idx="14">
                  <c:v>284</c:v>
                </c:pt>
                <c:pt idx="15">
                  <c:v>-138</c:v>
                </c:pt>
              </c:numCache>
            </c:numRef>
          </c:val>
        </c:ser>
        <c:dLbls/>
        <c:axId val="98282880"/>
        <c:axId val="98292864"/>
      </c:barChart>
      <c:catAx>
        <c:axId val="98282880"/>
        <c:scaling>
          <c:orientation val="minMax"/>
        </c:scaling>
        <c:delete val="1"/>
        <c:axPos val="l"/>
        <c:tickLblPos val="nextTo"/>
        <c:crossAx val="98292864"/>
        <c:crosses val="autoZero"/>
        <c:auto val="1"/>
        <c:lblAlgn val="ctr"/>
        <c:lblOffset val="100"/>
      </c:catAx>
      <c:valAx>
        <c:axId val="9829286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9828288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433" r="0.750000000000004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9525</xdr:rowOff>
    </xdr:from>
    <xdr:to>
      <xdr:col>13</xdr:col>
      <xdr:colOff>400050</xdr:colOff>
      <xdr:row>35</xdr:row>
      <xdr:rowOff>123825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35</xdr:row>
      <xdr:rowOff>142875</xdr:rowOff>
    </xdr:from>
    <xdr:to>
      <xdr:col>13</xdr:col>
      <xdr:colOff>381000</xdr:colOff>
      <xdr:row>50</xdr:row>
      <xdr:rowOff>123825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75"/>
  <sheetViews>
    <sheetView tabSelected="1" workbookViewId="0">
      <selection activeCell="H13" sqref="H13"/>
    </sheetView>
  </sheetViews>
  <sheetFormatPr defaultRowHeight="12.75"/>
  <cols>
    <col min="1" max="3" width="2.7109375" customWidth="1"/>
    <col min="4" max="4" width="19.7109375" style="14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8" width="7.28515625" customWidth="1"/>
    <col min="40" max="40" width="6" bestFit="1" customWidth="1"/>
    <col min="41" max="41" width="14.42578125" customWidth="1"/>
    <col min="42" max="42" width="11.5703125" customWidth="1"/>
    <col min="43" max="43" width="11.140625" customWidth="1"/>
    <col min="45" max="45" width="13.7109375" customWidth="1"/>
    <col min="46" max="46" width="14" customWidth="1"/>
  </cols>
  <sheetData>
    <row r="1" spans="1:37" s="28" customFormat="1">
      <c r="C1" s="102" t="s">
        <v>21</v>
      </c>
      <c r="D1" s="102"/>
      <c r="E1" s="102"/>
      <c r="F1" s="102"/>
      <c r="G1" s="102"/>
      <c r="H1" s="102"/>
      <c r="I1" s="102"/>
      <c r="J1" s="102"/>
      <c r="K1" s="102"/>
      <c r="L1" s="102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27"/>
    </row>
    <row r="2" spans="1:37" s="28" customFormat="1">
      <c r="C2" s="31"/>
      <c r="D2" s="11" t="s">
        <v>54</v>
      </c>
      <c r="E2" s="31"/>
      <c r="F2" s="31"/>
      <c r="G2" s="31"/>
      <c r="H2" s="3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29"/>
    </row>
    <row r="3" spans="1:37" s="6" customFormat="1" ht="13.5" customHeight="1" thickBot="1">
      <c r="C3" s="35"/>
      <c r="D3" s="35" t="s">
        <v>55</v>
      </c>
      <c r="E3" s="34"/>
      <c r="F3" s="34"/>
      <c r="G3" s="34"/>
      <c r="H3" s="34"/>
      <c r="I3" s="105"/>
      <c r="J3" s="105"/>
      <c r="K3" s="105"/>
      <c r="L3" s="105"/>
      <c r="M3" s="105"/>
      <c r="N3" s="105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7" s="6" customFormat="1" ht="55.5" customHeight="1" thickBot="1">
      <c r="C4" s="46"/>
      <c r="D4" s="47" t="s">
        <v>1</v>
      </c>
      <c r="E4" s="103" t="s">
        <v>53</v>
      </c>
      <c r="F4" s="104"/>
      <c r="G4" s="106" t="s">
        <v>56</v>
      </c>
      <c r="H4" s="104"/>
      <c r="I4" s="103" t="s">
        <v>57</v>
      </c>
      <c r="J4" s="104"/>
      <c r="K4" s="103" t="s">
        <v>58</v>
      </c>
      <c r="L4" s="104"/>
      <c r="M4" s="103" t="s">
        <v>22</v>
      </c>
      <c r="N4" s="104"/>
      <c r="O4" s="38"/>
      <c r="P4" s="38"/>
      <c r="Q4" s="38"/>
      <c r="R4" s="38"/>
      <c r="S4" s="38"/>
      <c r="T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7" s="6" customFormat="1" ht="15.75" thickBot="1">
      <c r="C5" s="32"/>
      <c r="D5" s="33" t="s">
        <v>2</v>
      </c>
      <c r="E5" s="12" t="s">
        <v>3</v>
      </c>
      <c r="F5" s="12" t="s">
        <v>4</v>
      </c>
      <c r="G5" s="26" t="s">
        <v>3</v>
      </c>
      <c r="H5" s="13" t="s">
        <v>4</v>
      </c>
      <c r="I5" s="1" t="s">
        <v>3</v>
      </c>
      <c r="J5" s="10" t="s">
        <v>4</v>
      </c>
      <c r="K5" s="1" t="s">
        <v>3</v>
      </c>
      <c r="L5" s="10" t="s">
        <v>4</v>
      </c>
      <c r="M5" s="1" t="s">
        <v>3</v>
      </c>
      <c r="N5" s="10" t="s">
        <v>4</v>
      </c>
      <c r="O5" s="2"/>
      <c r="P5" s="2"/>
      <c r="Q5" s="2"/>
      <c r="R5" s="2"/>
      <c r="S5" s="2"/>
      <c r="T5" s="2"/>
      <c r="U5" s="101" t="s">
        <v>59</v>
      </c>
      <c r="V5" s="10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7" s="6" customFormat="1">
      <c r="A6" s="6" t="s">
        <v>35</v>
      </c>
      <c r="B6" s="48" t="s">
        <v>36</v>
      </c>
      <c r="C6" s="65"/>
      <c r="D6" s="66"/>
      <c r="E6" s="36"/>
      <c r="F6" s="37"/>
      <c r="G6" s="54"/>
      <c r="H6" s="55"/>
      <c r="I6" s="56"/>
      <c r="J6" s="57"/>
      <c r="K6" s="56"/>
      <c r="L6" s="57"/>
      <c r="M6" s="56"/>
      <c r="N6" s="57"/>
      <c r="O6" s="39"/>
      <c r="P6" s="39"/>
      <c r="Q6" s="39"/>
      <c r="R6" s="39"/>
      <c r="S6" s="39"/>
      <c r="T6" s="7"/>
      <c r="U6" s="5">
        <v>2013</v>
      </c>
      <c r="V6" s="5">
        <v>2014</v>
      </c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7" s="6" customFormat="1" ht="15.75">
      <c r="A7" s="49" t="s">
        <v>37</v>
      </c>
      <c r="B7" s="49" t="s">
        <v>23</v>
      </c>
      <c r="C7" s="67">
        <v>1</v>
      </c>
      <c r="D7" s="68" t="s">
        <v>5</v>
      </c>
      <c r="E7" s="64">
        <v>237</v>
      </c>
      <c r="F7" s="77">
        <f>E7/E23</f>
        <v>5.7337784874437513E-3</v>
      </c>
      <c r="G7" s="78">
        <f t="shared" ref="G7:G23" si="0">K7-E7</f>
        <v>5</v>
      </c>
      <c r="H7" s="79">
        <f t="shared" ref="H7:H23" si="1">G7/E7</f>
        <v>2.1097046413502109E-2</v>
      </c>
      <c r="I7" s="85">
        <v>257</v>
      </c>
      <c r="J7" s="77">
        <f>I7/I23</f>
        <v>5.2093890623099688E-3</v>
      </c>
      <c r="K7" s="85">
        <v>242</v>
      </c>
      <c r="L7" s="81">
        <f>K7/K23</f>
        <v>5.0837132113522258E-3</v>
      </c>
      <c r="M7" s="87">
        <f t="shared" ref="M7:M23" si="2">K7-I7</f>
        <v>-15</v>
      </c>
      <c r="N7" s="59">
        <f>M7/I7</f>
        <v>-5.8365758754863814E-2</v>
      </c>
      <c r="O7" s="40"/>
      <c r="P7" s="40"/>
      <c r="Q7" s="40"/>
      <c r="R7" s="40"/>
      <c r="S7" s="40"/>
      <c r="T7" s="8"/>
      <c r="U7" s="51">
        <v>257</v>
      </c>
      <c r="V7" s="58">
        <v>242</v>
      </c>
      <c r="W7" s="62">
        <f t="shared" ref="W7:W22" si="3">L7</f>
        <v>5.0837132113522258E-3</v>
      </c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</row>
    <row r="8" spans="1:37" s="6" customFormat="1" ht="15.75">
      <c r="A8" s="49" t="s">
        <v>38</v>
      </c>
      <c r="B8" s="49" t="s">
        <v>24</v>
      </c>
      <c r="C8" s="67">
        <v>2</v>
      </c>
      <c r="D8" s="74" t="s">
        <v>6</v>
      </c>
      <c r="E8" s="64">
        <v>86</v>
      </c>
      <c r="F8" s="77">
        <f>E8/E23</f>
        <v>2.0806116030386607E-3</v>
      </c>
      <c r="G8" s="78">
        <f t="shared" si="0"/>
        <v>-3</v>
      </c>
      <c r="H8" s="79">
        <f t="shared" si="1"/>
        <v>-3.4883720930232558E-2</v>
      </c>
      <c r="I8" s="85">
        <v>115</v>
      </c>
      <c r="J8" s="77">
        <f>I8/I23</f>
        <v>2.3310495804110755E-3</v>
      </c>
      <c r="K8" s="85">
        <v>83</v>
      </c>
      <c r="L8" s="81">
        <f>K8/K23</f>
        <v>1.7435875890174988E-3</v>
      </c>
      <c r="M8" s="87">
        <f t="shared" si="2"/>
        <v>-32</v>
      </c>
      <c r="N8" s="59">
        <f t="shared" ref="N8:N22" si="4">M8/I8</f>
        <v>-0.27826086956521739</v>
      </c>
      <c r="O8" s="40"/>
      <c r="P8" s="40"/>
      <c r="Q8" s="40"/>
      <c r="R8" s="40"/>
      <c r="S8" s="40"/>
      <c r="T8" s="2"/>
      <c r="U8" s="51">
        <v>115</v>
      </c>
      <c r="V8" s="58">
        <v>83</v>
      </c>
      <c r="W8" s="62">
        <f t="shared" si="3"/>
        <v>1.7435875890174988E-3</v>
      </c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37" s="6" customFormat="1" ht="15.75">
      <c r="A9" s="49" t="s">
        <v>39</v>
      </c>
      <c r="B9" s="49" t="s">
        <v>25</v>
      </c>
      <c r="C9" s="67">
        <v>3</v>
      </c>
      <c r="D9" s="76" t="s">
        <v>7</v>
      </c>
      <c r="E9" s="64">
        <v>4189</v>
      </c>
      <c r="F9" s="77">
        <f>E9/E23</f>
        <v>0.10134513959452267</v>
      </c>
      <c r="G9" s="78">
        <f t="shared" si="0"/>
        <v>-47</v>
      </c>
      <c r="H9" s="79">
        <f t="shared" si="1"/>
        <v>-1.1219861542134162E-2</v>
      </c>
      <c r="I9" s="85">
        <v>4867</v>
      </c>
      <c r="J9" s="77">
        <f>I9/I23</f>
        <v>9.8654072242266994E-2</v>
      </c>
      <c r="K9" s="85">
        <v>4142</v>
      </c>
      <c r="L9" s="81">
        <f>K9/K23</f>
        <v>8.7011322815788925E-2</v>
      </c>
      <c r="M9" s="87">
        <f t="shared" si="2"/>
        <v>-725</v>
      </c>
      <c r="N9" s="59">
        <f t="shared" si="4"/>
        <v>-0.1489623998356277</v>
      </c>
      <c r="O9" s="40"/>
      <c r="P9" s="40"/>
      <c r="Q9" s="40"/>
      <c r="R9" s="40"/>
      <c r="S9" s="40"/>
      <c r="T9" s="3"/>
      <c r="U9" s="51">
        <v>4867</v>
      </c>
      <c r="V9" s="58">
        <v>4142</v>
      </c>
      <c r="W9" s="62">
        <f t="shared" si="3"/>
        <v>8.7011322815788925E-2</v>
      </c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7" s="6" customFormat="1" ht="15.75">
      <c r="A10" s="49" t="s">
        <v>40</v>
      </c>
      <c r="B10" s="49" t="s">
        <v>26</v>
      </c>
      <c r="C10" s="67">
        <v>4</v>
      </c>
      <c r="D10" s="76" t="s">
        <v>8</v>
      </c>
      <c r="E10" s="64">
        <v>45</v>
      </c>
      <c r="F10" s="77">
        <f>E10/E23</f>
        <v>1.0886921178690665E-3</v>
      </c>
      <c r="G10" s="78">
        <f t="shared" si="0"/>
        <v>-2</v>
      </c>
      <c r="H10" s="79">
        <f t="shared" si="1"/>
        <v>-4.4444444444444446E-2</v>
      </c>
      <c r="I10" s="85">
        <v>52</v>
      </c>
      <c r="J10" s="77">
        <f>I10/I23</f>
        <v>1.0540398102728342E-3</v>
      </c>
      <c r="K10" s="85">
        <v>43</v>
      </c>
      <c r="L10" s="77">
        <f>K10/K23</f>
        <v>9.0330441358737893E-4</v>
      </c>
      <c r="M10" s="88">
        <f t="shared" si="2"/>
        <v>-9</v>
      </c>
      <c r="N10" s="59">
        <f t="shared" si="4"/>
        <v>-0.17307692307692307</v>
      </c>
      <c r="O10" s="40"/>
      <c r="P10" s="40"/>
      <c r="Q10" s="40"/>
      <c r="R10" s="40"/>
      <c r="S10" s="40"/>
      <c r="T10" s="9"/>
      <c r="U10" s="51">
        <v>52</v>
      </c>
      <c r="V10" s="58">
        <v>43</v>
      </c>
      <c r="W10" s="62">
        <f t="shared" si="3"/>
        <v>9.0330441358737893E-4</v>
      </c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1:37" s="6" customFormat="1" ht="15.75">
      <c r="A11" s="49" t="s">
        <v>41</v>
      </c>
      <c r="B11" s="49" t="s">
        <v>27</v>
      </c>
      <c r="C11" s="67">
        <v>5</v>
      </c>
      <c r="D11" s="75" t="s">
        <v>9</v>
      </c>
      <c r="E11" s="64">
        <v>112</v>
      </c>
      <c r="F11" s="77">
        <f>E11/E23</f>
        <v>2.7096337155852325E-3</v>
      </c>
      <c r="G11" s="78">
        <f t="shared" si="0"/>
        <v>10</v>
      </c>
      <c r="H11" s="79">
        <f t="shared" si="1"/>
        <v>8.9285714285714288E-2</v>
      </c>
      <c r="I11" s="85">
        <v>118</v>
      </c>
      <c r="J11" s="77">
        <f>I11/I23</f>
        <v>2.3918595694652775E-3</v>
      </c>
      <c r="K11" s="85">
        <v>122</v>
      </c>
      <c r="L11" s="81">
        <f>K11/K23</f>
        <v>2.562863685061866E-3</v>
      </c>
      <c r="M11" s="87">
        <f t="shared" si="2"/>
        <v>4</v>
      </c>
      <c r="N11" s="59">
        <f t="shared" si="4"/>
        <v>3.3898305084745763E-2</v>
      </c>
      <c r="O11" s="40"/>
      <c r="P11" s="40"/>
      <c r="Q11" s="40"/>
      <c r="R11" s="40"/>
      <c r="S11" s="40"/>
      <c r="T11" s="9"/>
      <c r="U11" s="51">
        <v>118</v>
      </c>
      <c r="V11" s="58">
        <v>122</v>
      </c>
      <c r="W11" s="62">
        <f t="shared" si="3"/>
        <v>2.562863685061866E-3</v>
      </c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</row>
    <row r="12" spans="1:37" s="6" customFormat="1" ht="15.75">
      <c r="A12" s="49" t="s">
        <v>42</v>
      </c>
      <c r="B12" s="49" t="s">
        <v>28</v>
      </c>
      <c r="C12" s="67">
        <v>6</v>
      </c>
      <c r="D12" s="75" t="s">
        <v>10</v>
      </c>
      <c r="E12" s="64">
        <v>6071</v>
      </c>
      <c r="F12" s="81">
        <f>E12/E23</f>
        <v>0.14687666327962451</v>
      </c>
      <c r="G12" s="80">
        <f t="shared" si="0"/>
        <v>-99</v>
      </c>
      <c r="H12" s="84">
        <f t="shared" si="1"/>
        <v>-1.6307033437654422E-2</v>
      </c>
      <c r="I12" s="85">
        <v>7209</v>
      </c>
      <c r="J12" s="77">
        <f>I12/I23</f>
        <v>0.14612640369724733</v>
      </c>
      <c r="K12" s="85">
        <v>5972</v>
      </c>
      <c r="L12" s="77">
        <f>K12/K23</f>
        <v>0.12545427809171691</v>
      </c>
      <c r="M12" s="88">
        <f t="shared" si="2"/>
        <v>-1237</v>
      </c>
      <c r="N12" s="59">
        <f t="shared" si="4"/>
        <v>-0.17159106672215285</v>
      </c>
      <c r="O12" s="40"/>
      <c r="P12" s="40"/>
      <c r="Q12" s="40"/>
      <c r="R12" s="40"/>
      <c r="S12" s="40"/>
      <c r="T12" s="9"/>
      <c r="U12" s="51">
        <v>7209</v>
      </c>
      <c r="V12" s="58">
        <v>5972</v>
      </c>
      <c r="W12" s="62">
        <f t="shared" si="3"/>
        <v>0.12545427809171691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</row>
    <row r="13" spans="1:37" s="6" customFormat="1" ht="15.75">
      <c r="A13" s="49" t="s">
        <v>43</v>
      </c>
      <c r="B13" s="49" t="s">
        <v>29</v>
      </c>
      <c r="C13" s="67">
        <v>7</v>
      </c>
      <c r="D13" s="76" t="s">
        <v>11</v>
      </c>
      <c r="E13" s="64">
        <v>7746</v>
      </c>
      <c r="F13" s="77">
        <f>E13/E23</f>
        <v>0.18740020322252868</v>
      </c>
      <c r="G13" s="78">
        <f t="shared" si="0"/>
        <v>329</v>
      </c>
      <c r="H13" s="79">
        <f t="shared" si="1"/>
        <v>4.2473534727601341E-2</v>
      </c>
      <c r="I13" s="85">
        <v>9260</v>
      </c>
      <c r="J13" s="81">
        <f>I13/I23</f>
        <v>0.18770016621397009</v>
      </c>
      <c r="K13" s="86">
        <v>8075</v>
      </c>
      <c r="L13" s="81">
        <f>K13/K23</f>
        <v>0.16963216603995546</v>
      </c>
      <c r="M13" s="87">
        <f t="shared" si="2"/>
        <v>-1185</v>
      </c>
      <c r="N13" s="59">
        <f t="shared" si="4"/>
        <v>-0.12796976241900648</v>
      </c>
      <c r="O13" s="40"/>
      <c r="P13" s="40"/>
      <c r="Q13" s="40"/>
      <c r="R13" s="40"/>
      <c r="S13" s="40"/>
      <c r="T13" s="9"/>
      <c r="U13" s="51">
        <v>9260</v>
      </c>
      <c r="V13" s="58">
        <v>8075</v>
      </c>
      <c r="W13" s="62">
        <f t="shared" si="3"/>
        <v>0.16963216603995546</v>
      </c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</row>
    <row r="14" spans="1:37" s="6" customFormat="1" ht="15.75">
      <c r="A14" s="49" t="s">
        <v>44</v>
      </c>
      <c r="B14" s="49" t="s">
        <v>30</v>
      </c>
      <c r="C14" s="67">
        <v>8</v>
      </c>
      <c r="D14" s="76" t="s">
        <v>12</v>
      </c>
      <c r="E14" s="64">
        <v>1272</v>
      </c>
      <c r="F14" s="77">
        <f>E14/E23</f>
        <v>3.0773697198432284E-2</v>
      </c>
      <c r="G14" s="78">
        <f t="shared" si="0"/>
        <v>427</v>
      </c>
      <c r="H14" s="79">
        <f t="shared" si="1"/>
        <v>0.33569182389937108</v>
      </c>
      <c r="I14" s="85">
        <v>1667</v>
      </c>
      <c r="J14" s="77">
        <f>I14/I23</f>
        <v>3.3790083917784895E-2</v>
      </c>
      <c r="K14" s="85">
        <v>1699</v>
      </c>
      <c r="L14" s="81">
        <f>K14/K23</f>
        <v>3.5691027876394346E-2</v>
      </c>
      <c r="M14" s="87">
        <f t="shared" si="2"/>
        <v>32</v>
      </c>
      <c r="N14" s="59">
        <f t="shared" si="4"/>
        <v>1.9196160767846429E-2</v>
      </c>
      <c r="O14" s="40"/>
      <c r="P14" s="40"/>
      <c r="Q14" s="40"/>
      <c r="R14" s="40"/>
      <c r="S14" s="40"/>
      <c r="T14" s="9"/>
      <c r="U14" s="51">
        <v>1667</v>
      </c>
      <c r="V14" s="58">
        <v>1699</v>
      </c>
      <c r="W14" s="62">
        <f t="shared" si="3"/>
        <v>3.5691027876394346E-2</v>
      </c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</row>
    <row r="15" spans="1:37" s="6" customFormat="1" ht="15.75">
      <c r="A15" s="49" t="s">
        <v>45</v>
      </c>
      <c r="B15" s="49" t="s">
        <v>31</v>
      </c>
      <c r="C15" s="67">
        <v>9</v>
      </c>
      <c r="D15" s="75" t="s">
        <v>13</v>
      </c>
      <c r="E15" s="64">
        <v>4391</v>
      </c>
      <c r="F15" s="77">
        <f>E15/E23</f>
        <v>0.10623215754584603</v>
      </c>
      <c r="G15" s="78">
        <f t="shared" si="0"/>
        <v>5129</v>
      </c>
      <c r="H15" s="79">
        <f t="shared" si="1"/>
        <v>1.168071054429515</v>
      </c>
      <c r="I15" s="85">
        <v>7856</v>
      </c>
      <c r="J15" s="77">
        <f>I15/I23</f>
        <v>0.15924109133660355</v>
      </c>
      <c r="K15" s="85">
        <v>9520</v>
      </c>
      <c r="L15" s="81">
        <f>K15/K23</f>
        <v>0.19998739575236854</v>
      </c>
      <c r="M15" s="87">
        <f t="shared" si="2"/>
        <v>1664</v>
      </c>
      <c r="N15" s="59">
        <f t="shared" si="4"/>
        <v>0.21181262729124237</v>
      </c>
      <c r="O15" s="40"/>
      <c r="P15" s="40"/>
      <c r="Q15" s="40"/>
      <c r="R15" s="40"/>
      <c r="S15" s="40"/>
      <c r="T15" s="9"/>
      <c r="U15" s="51">
        <v>7856</v>
      </c>
      <c r="V15" s="58">
        <v>9520</v>
      </c>
      <c r="W15" s="62">
        <f t="shared" si="3"/>
        <v>0.19998739575236854</v>
      </c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</row>
    <row r="16" spans="1:37" s="6" customFormat="1" ht="15.75">
      <c r="A16" s="49" t="s">
        <v>46</v>
      </c>
      <c r="B16" s="49" t="s">
        <v>32</v>
      </c>
      <c r="C16" s="67">
        <v>10</v>
      </c>
      <c r="D16" s="75" t="s">
        <v>14</v>
      </c>
      <c r="E16" s="64">
        <v>780</v>
      </c>
      <c r="F16" s="77">
        <f>E16/E23</f>
        <v>1.8870663376397156E-2</v>
      </c>
      <c r="G16" s="78">
        <f t="shared" si="0"/>
        <v>9</v>
      </c>
      <c r="H16" s="79">
        <f t="shared" si="1"/>
        <v>1.1538461538461539E-2</v>
      </c>
      <c r="I16" s="85">
        <v>714</v>
      </c>
      <c r="J16" s="77">
        <f>I16/I23</f>
        <v>1.4472777394900068E-2</v>
      </c>
      <c r="K16" s="85">
        <v>789</v>
      </c>
      <c r="L16" s="77">
        <f>K16/K23</f>
        <v>1.6574585635359115E-2</v>
      </c>
      <c r="M16" s="88">
        <f t="shared" si="2"/>
        <v>75</v>
      </c>
      <c r="N16" s="59">
        <f t="shared" si="4"/>
        <v>0.10504201680672269</v>
      </c>
      <c r="O16" s="40"/>
      <c r="P16" s="40"/>
      <c r="Q16" s="40"/>
      <c r="R16" s="40"/>
      <c r="S16" s="40"/>
      <c r="T16" s="9"/>
      <c r="U16" s="51">
        <v>714</v>
      </c>
      <c r="V16" s="58">
        <v>789</v>
      </c>
      <c r="W16" s="62">
        <f t="shared" si="3"/>
        <v>1.6574585635359115E-2</v>
      </c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</row>
    <row r="17" spans="1:42" s="6" customFormat="1" ht="15.75">
      <c r="A17" s="49" t="s">
        <v>47</v>
      </c>
      <c r="B17" s="49" t="s">
        <v>33</v>
      </c>
      <c r="C17" s="67">
        <v>11</v>
      </c>
      <c r="D17" s="74" t="s">
        <v>15</v>
      </c>
      <c r="E17" s="64">
        <v>1626</v>
      </c>
      <c r="F17" s="77">
        <f>E17/E23</f>
        <v>3.9338075192335606E-2</v>
      </c>
      <c r="G17" s="78">
        <f t="shared" si="0"/>
        <v>-152</v>
      </c>
      <c r="H17" s="79">
        <f t="shared" si="1"/>
        <v>-9.348093480934809E-2</v>
      </c>
      <c r="I17" s="85">
        <v>2299</v>
      </c>
      <c r="J17" s="77">
        <f>I17/I23</f>
        <v>4.6600721611870108E-2</v>
      </c>
      <c r="K17" s="85">
        <v>1474</v>
      </c>
      <c r="L17" s="77">
        <f>K17/K23</f>
        <v>3.096443501459992E-2</v>
      </c>
      <c r="M17" s="88">
        <f t="shared" si="2"/>
        <v>-825</v>
      </c>
      <c r="N17" s="59">
        <f t="shared" si="4"/>
        <v>-0.35885167464114831</v>
      </c>
      <c r="O17" s="40"/>
      <c r="P17" s="40"/>
      <c r="Q17" s="40"/>
      <c r="R17" s="40"/>
      <c r="S17" s="40"/>
      <c r="T17" s="9"/>
      <c r="U17" s="51">
        <v>2299</v>
      </c>
      <c r="V17" s="58">
        <v>1474</v>
      </c>
      <c r="W17" s="62">
        <f t="shared" si="3"/>
        <v>3.096443501459992E-2</v>
      </c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42" s="6" customFormat="1" ht="15.75">
      <c r="A18" s="49" t="s">
        <v>48</v>
      </c>
      <c r="B18" s="49" t="s">
        <v>34</v>
      </c>
      <c r="C18" s="67">
        <v>12</v>
      </c>
      <c r="D18" s="74" t="s">
        <v>16</v>
      </c>
      <c r="E18" s="64">
        <v>267</v>
      </c>
      <c r="F18" s="77">
        <f>E18/E23</f>
        <v>6.4595732326897951E-3</v>
      </c>
      <c r="G18" s="78">
        <f t="shared" si="0"/>
        <v>29</v>
      </c>
      <c r="H18" s="79">
        <f t="shared" si="1"/>
        <v>0.10861423220973783</v>
      </c>
      <c r="I18" s="85">
        <v>313</v>
      </c>
      <c r="J18" s="77">
        <f>I18/I23</f>
        <v>6.3445088579884056E-3</v>
      </c>
      <c r="K18" s="85">
        <v>296</v>
      </c>
      <c r="L18" s="77">
        <f>K18/K23</f>
        <v>6.218095498182888E-3</v>
      </c>
      <c r="M18" s="88">
        <f t="shared" si="2"/>
        <v>-17</v>
      </c>
      <c r="N18" s="59">
        <f t="shared" si="4"/>
        <v>-5.4313099041533544E-2</v>
      </c>
      <c r="O18" s="40"/>
      <c r="P18" s="40"/>
      <c r="Q18" s="40"/>
      <c r="R18" s="40"/>
      <c r="S18" s="40"/>
      <c r="T18" s="9"/>
      <c r="U18" s="51">
        <v>313</v>
      </c>
      <c r="V18" s="58">
        <v>296</v>
      </c>
      <c r="W18" s="62">
        <f t="shared" si="3"/>
        <v>6.218095498182888E-3</v>
      </c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</row>
    <row r="19" spans="1:42" ht="15.75">
      <c r="A19" s="50" t="s">
        <v>49</v>
      </c>
      <c r="B19" s="50" t="s">
        <v>50</v>
      </c>
      <c r="C19" s="67">
        <v>13</v>
      </c>
      <c r="D19" s="74" t="s">
        <v>17</v>
      </c>
      <c r="E19" s="64">
        <v>3685</v>
      </c>
      <c r="F19" s="77">
        <f>E19/E23</f>
        <v>8.9151787874389127E-2</v>
      </c>
      <c r="G19" s="78">
        <f t="shared" si="0"/>
        <v>895</v>
      </c>
      <c r="H19" s="79">
        <f t="shared" si="1"/>
        <v>0.24287652645861602</v>
      </c>
      <c r="I19" s="85">
        <v>3172</v>
      </c>
      <c r="J19" s="77">
        <f>I19/I23</f>
        <v>6.4296428426642876E-2</v>
      </c>
      <c r="K19" s="85">
        <v>4580</v>
      </c>
      <c r="L19" s="77">
        <f>K19/K23</f>
        <v>9.6212423586748738E-2</v>
      </c>
      <c r="M19" s="88">
        <f t="shared" si="2"/>
        <v>1408</v>
      </c>
      <c r="N19" s="59">
        <f t="shared" si="4"/>
        <v>0.44388398486759145</v>
      </c>
      <c r="O19" s="40"/>
      <c r="P19" s="40"/>
      <c r="Q19" s="40"/>
      <c r="R19" s="40"/>
      <c r="S19" s="40"/>
      <c r="T19" s="9"/>
      <c r="U19" s="51">
        <v>3172</v>
      </c>
      <c r="V19" s="58">
        <v>4580</v>
      </c>
      <c r="W19" s="62">
        <f t="shared" si="3"/>
        <v>9.6212423586748738E-2</v>
      </c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O19" s="63"/>
      <c r="AP19" s="63"/>
    </row>
    <row r="20" spans="1:42" ht="15.75">
      <c r="A20" s="50" t="s">
        <v>51</v>
      </c>
      <c r="B20" s="50" t="s">
        <v>52</v>
      </c>
      <c r="C20" s="67">
        <v>14</v>
      </c>
      <c r="D20" s="74" t="s">
        <v>18</v>
      </c>
      <c r="E20" s="64">
        <v>545</v>
      </c>
      <c r="F20" s="77">
        <f>E20/E23</f>
        <v>1.3185271205303141E-2</v>
      </c>
      <c r="G20" s="78">
        <f t="shared" si="0"/>
        <v>1</v>
      </c>
      <c r="H20" s="84">
        <f t="shared" si="1"/>
        <v>1.834862385321101E-3</v>
      </c>
      <c r="I20" s="85">
        <v>1561</v>
      </c>
      <c r="J20" s="77">
        <f>I20/I23</f>
        <v>3.1641464304536425E-2</v>
      </c>
      <c r="K20" s="85">
        <v>546</v>
      </c>
      <c r="L20" s="77">
        <f>K20/K23</f>
        <v>1.1469865344621138E-2</v>
      </c>
      <c r="M20" s="88">
        <f t="shared" si="2"/>
        <v>-1015</v>
      </c>
      <c r="N20" s="59">
        <f t="shared" si="4"/>
        <v>-0.65022421524663676</v>
      </c>
      <c r="O20" s="40"/>
      <c r="P20" s="40"/>
      <c r="Q20" s="40"/>
      <c r="R20" s="40"/>
      <c r="S20" s="40"/>
      <c r="T20" s="9"/>
      <c r="U20" s="51">
        <v>1561</v>
      </c>
      <c r="V20" s="58">
        <v>546</v>
      </c>
      <c r="W20" s="62">
        <f t="shared" si="3"/>
        <v>1.1469865344621138E-2</v>
      </c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</row>
    <row r="21" spans="1:42" ht="15.75">
      <c r="C21" s="67">
        <v>15</v>
      </c>
      <c r="D21" s="68" t="s">
        <v>19</v>
      </c>
      <c r="E21" s="73">
        <v>5088</v>
      </c>
      <c r="F21" s="77">
        <f>E21/E23</f>
        <v>0.12309478879372913</v>
      </c>
      <c r="G21" s="78">
        <f t="shared" si="0"/>
        <v>265</v>
      </c>
      <c r="H21" s="84">
        <f t="shared" si="1"/>
        <v>5.2083333333333336E-2</v>
      </c>
      <c r="I21" s="85">
        <v>5069</v>
      </c>
      <c r="J21" s="77">
        <f>I21/I23</f>
        <v>0.10274861150524993</v>
      </c>
      <c r="K21" s="85">
        <v>5353</v>
      </c>
      <c r="L21" s="77">
        <f>K21/K23</f>
        <v>0.1124508959519358</v>
      </c>
      <c r="M21" s="88">
        <f t="shared" si="2"/>
        <v>284</v>
      </c>
      <c r="N21" s="59">
        <f t="shared" si="4"/>
        <v>5.6026829749457489E-2</v>
      </c>
      <c r="O21" s="40"/>
      <c r="P21" s="40"/>
      <c r="Q21" s="40"/>
      <c r="R21" s="40"/>
      <c r="S21" s="40"/>
      <c r="T21" s="9"/>
      <c r="U21" s="51">
        <v>5069</v>
      </c>
      <c r="V21" s="58">
        <v>5353</v>
      </c>
      <c r="W21" s="62">
        <f t="shared" si="3"/>
        <v>0.1124508959519358</v>
      </c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9"/>
      <c r="AM21" s="2"/>
    </row>
    <row r="22" spans="1:42" ht="16.5" thickBot="1">
      <c r="C22" s="69">
        <v>16</v>
      </c>
      <c r="D22" s="70" t="s">
        <v>20</v>
      </c>
      <c r="E22" s="92">
        <v>5194</v>
      </c>
      <c r="F22" s="94">
        <f>E22/E23</f>
        <v>0.12565926356026516</v>
      </c>
      <c r="G22" s="95">
        <f t="shared" si="0"/>
        <v>-527</v>
      </c>
      <c r="H22" s="96">
        <f t="shared" si="1"/>
        <v>-0.10146322680015403</v>
      </c>
      <c r="I22" s="100">
        <v>4805</v>
      </c>
      <c r="J22" s="98">
        <f>I22/I23</f>
        <v>9.7397332468480161E-2</v>
      </c>
      <c r="K22" s="100">
        <v>4667</v>
      </c>
      <c r="L22" s="98">
        <f>K22/K23</f>
        <v>9.804003949330925E-2</v>
      </c>
      <c r="M22" s="89">
        <f t="shared" si="2"/>
        <v>-138</v>
      </c>
      <c r="N22" s="59">
        <f t="shared" si="4"/>
        <v>-2.8720083246618105E-2</v>
      </c>
      <c r="O22" s="40"/>
      <c r="P22" s="40"/>
      <c r="Q22" s="40"/>
      <c r="R22" s="40"/>
      <c r="S22" s="40"/>
      <c r="T22" s="9"/>
      <c r="U22" s="51">
        <v>4805</v>
      </c>
      <c r="V22" s="58">
        <v>4667</v>
      </c>
      <c r="W22" s="62">
        <f t="shared" si="3"/>
        <v>9.804003949330925E-2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</row>
    <row r="23" spans="1:42" ht="13.5" thickBot="1">
      <c r="C23" s="71"/>
      <c r="D23" s="72" t="s">
        <v>0</v>
      </c>
      <c r="E23" s="91">
        <f>SUM(E7:E22)</f>
        <v>41334</v>
      </c>
      <c r="F23" s="93">
        <f>E23/E23</f>
        <v>1</v>
      </c>
      <c r="G23" s="82">
        <f t="shared" si="0"/>
        <v>6269</v>
      </c>
      <c r="H23" s="83">
        <f t="shared" si="1"/>
        <v>0.15166690859824841</v>
      </c>
      <c r="I23" s="97">
        <f>SUM(I7:I22)</f>
        <v>49334</v>
      </c>
      <c r="J23" s="99">
        <f>I23/I23</f>
        <v>1</v>
      </c>
      <c r="K23" s="91">
        <f>SUM(K7:K22)</f>
        <v>47603</v>
      </c>
      <c r="L23" s="99">
        <f>K23/K23</f>
        <v>1</v>
      </c>
      <c r="M23" s="90">
        <f t="shared" si="2"/>
        <v>-1731</v>
      </c>
      <c r="N23" s="61">
        <f>M23/I23</f>
        <v>-3.5087363684274536E-2</v>
      </c>
      <c r="O23" s="41"/>
      <c r="P23" s="41"/>
      <c r="Q23" s="41"/>
      <c r="R23" s="41"/>
      <c r="S23" s="41"/>
      <c r="T23" s="9"/>
      <c r="U23" s="52">
        <f>SUM(U7:U22)</f>
        <v>49334</v>
      </c>
      <c r="V23" s="60">
        <f>SUM(V7:V22)</f>
        <v>47603</v>
      </c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0"/>
      <c r="AK23" s="40"/>
      <c r="AL23" s="40"/>
      <c r="AM23" s="40"/>
      <c r="AN23" s="40"/>
      <c r="AO23" s="40"/>
    </row>
    <row r="24" spans="1:42" s="25" customFormat="1">
      <c r="C24" s="15"/>
      <c r="D24" s="16"/>
      <c r="E24" s="17"/>
      <c r="F24" s="18"/>
      <c r="G24" s="19"/>
      <c r="H24" s="20"/>
      <c r="I24" s="21"/>
      <c r="J24" s="22"/>
      <c r="K24" s="21"/>
      <c r="L24" s="23"/>
      <c r="M24" s="21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40"/>
      <c r="AK24" s="40"/>
      <c r="AL24" s="40"/>
      <c r="AM24" s="40"/>
      <c r="AN24" s="40"/>
      <c r="AO24" s="40"/>
    </row>
    <row r="25" spans="1:42">
      <c r="AJ25" s="40"/>
      <c r="AK25" s="40"/>
      <c r="AL25" s="40"/>
      <c r="AM25" s="40"/>
      <c r="AN25" s="40"/>
      <c r="AO25" s="40"/>
    </row>
    <row r="26" spans="1:42">
      <c r="AJ26" s="40"/>
      <c r="AK26" s="40"/>
      <c r="AL26" s="40"/>
      <c r="AM26" s="40"/>
      <c r="AN26" s="40"/>
      <c r="AO26" s="40"/>
    </row>
    <row r="27" spans="1:42">
      <c r="AJ27" s="40"/>
      <c r="AK27" s="40"/>
      <c r="AL27" s="40"/>
      <c r="AM27" s="40"/>
      <c r="AN27" s="40"/>
      <c r="AO27" s="40"/>
    </row>
    <row r="28" spans="1:42">
      <c r="AJ28" s="40"/>
      <c r="AK28" s="40"/>
      <c r="AL28" s="40"/>
      <c r="AM28" s="40"/>
      <c r="AN28" s="40"/>
      <c r="AO28" s="40"/>
    </row>
    <row r="29" spans="1:42">
      <c r="AJ29" s="40"/>
      <c r="AK29" s="40"/>
      <c r="AL29" s="40"/>
      <c r="AM29" s="40"/>
      <c r="AN29" s="40"/>
      <c r="AO29" s="40"/>
    </row>
    <row r="30" spans="1:42">
      <c r="AM30" s="2"/>
    </row>
    <row r="31" spans="1:42">
      <c r="AM31" s="4"/>
    </row>
    <row r="32" spans="1:42">
      <c r="P32" s="53"/>
      <c r="AN32" s="4"/>
    </row>
    <row r="33" spans="16:40">
      <c r="P33" s="53"/>
      <c r="AN33" s="4"/>
    </row>
    <row r="34" spans="16:40">
      <c r="P34" s="53"/>
      <c r="AN34" s="4"/>
    </row>
    <row r="35" spans="16:40">
      <c r="P35" s="53"/>
      <c r="AN35" s="4"/>
    </row>
    <row r="56" spans="5:14">
      <c r="M56" s="42"/>
    </row>
    <row r="59" spans="5:14">
      <c r="F59" s="43"/>
      <c r="H59" s="44"/>
      <c r="J59" s="43"/>
      <c r="L59" s="43"/>
      <c r="N59" s="44"/>
    </row>
    <row r="60" spans="5:14">
      <c r="F60" s="43"/>
      <c r="H60" s="44"/>
      <c r="J60" s="43"/>
      <c r="L60" s="43"/>
      <c r="N60" s="44"/>
    </row>
    <row r="61" spans="5:14">
      <c r="E61" s="45"/>
      <c r="F61" s="43"/>
      <c r="H61" s="44"/>
      <c r="J61" s="43"/>
      <c r="L61" s="43"/>
      <c r="M61" s="45"/>
      <c r="N61" s="44"/>
    </row>
    <row r="62" spans="5:14">
      <c r="F62" s="43"/>
      <c r="H62" s="44"/>
      <c r="J62" s="43"/>
      <c r="L62" s="43"/>
      <c r="N62" s="44"/>
    </row>
    <row r="63" spans="5:14">
      <c r="F63" s="43"/>
      <c r="H63" s="44"/>
      <c r="J63" s="43"/>
      <c r="L63" s="43"/>
      <c r="N63" s="44"/>
    </row>
    <row r="64" spans="5:14">
      <c r="E64" s="45"/>
      <c r="F64" s="43"/>
      <c r="H64" s="44"/>
      <c r="J64" s="43"/>
      <c r="L64" s="43"/>
      <c r="M64" s="45"/>
      <c r="N64" s="44"/>
    </row>
    <row r="65" spans="5:14">
      <c r="E65" s="45"/>
      <c r="F65" s="43"/>
      <c r="H65" s="44"/>
      <c r="J65" s="43"/>
      <c r="L65" s="43"/>
      <c r="M65" s="45"/>
      <c r="N65" s="44"/>
    </row>
    <row r="66" spans="5:14">
      <c r="E66" s="45"/>
      <c r="F66" s="43"/>
      <c r="H66" s="44"/>
      <c r="J66" s="43"/>
      <c r="L66" s="43"/>
      <c r="N66" s="44"/>
    </row>
    <row r="67" spans="5:14">
      <c r="E67" s="45"/>
      <c r="F67" s="43"/>
      <c r="H67" s="44"/>
      <c r="J67" s="43"/>
      <c r="L67" s="43"/>
      <c r="N67" s="44"/>
    </row>
    <row r="68" spans="5:14">
      <c r="F68" s="43"/>
      <c r="H68" s="44"/>
      <c r="J68" s="43"/>
      <c r="L68" s="43"/>
      <c r="N68" s="44"/>
    </row>
    <row r="69" spans="5:14">
      <c r="E69" s="45"/>
      <c r="F69" s="43"/>
      <c r="H69" s="44"/>
      <c r="J69" s="43"/>
      <c r="L69" s="43"/>
      <c r="M69" s="45"/>
      <c r="N69" s="44"/>
    </row>
    <row r="70" spans="5:14">
      <c r="F70" s="43"/>
      <c r="H70" s="44"/>
      <c r="J70" s="43"/>
      <c r="L70" s="43"/>
      <c r="N70" s="44"/>
    </row>
    <row r="71" spans="5:14">
      <c r="E71" s="45"/>
      <c r="F71" s="43"/>
      <c r="H71" s="44"/>
      <c r="J71" s="43"/>
      <c r="L71" s="43"/>
      <c r="N71" s="44"/>
    </row>
    <row r="72" spans="5:14">
      <c r="E72" s="45"/>
      <c r="F72" s="43"/>
      <c r="G72" s="45"/>
      <c r="H72" s="44"/>
      <c r="J72" s="43"/>
      <c r="L72" s="43"/>
      <c r="M72" s="45"/>
      <c r="N72" s="44"/>
    </row>
    <row r="73" spans="5:14">
      <c r="F73" s="43"/>
      <c r="H73" s="44"/>
      <c r="J73" s="43"/>
      <c r="L73" s="43"/>
      <c r="M73" s="45"/>
      <c r="N73" s="44"/>
    </row>
    <row r="74" spans="5:14">
      <c r="E74" s="45"/>
      <c r="F74" s="43"/>
      <c r="H74" s="44"/>
      <c r="J74" s="43"/>
      <c r="L74" s="43"/>
      <c r="M74" s="45"/>
      <c r="N74" s="44"/>
    </row>
    <row r="75" spans="5:14">
      <c r="E75" s="45"/>
      <c r="F75" s="43"/>
      <c r="G75" s="45"/>
      <c r="H75" s="44"/>
      <c r="I75" s="45"/>
      <c r="J75" s="43"/>
      <c r="K75" s="45"/>
      <c r="L75" s="43"/>
      <c r="M75" s="45"/>
      <c r="N75" s="44"/>
    </row>
  </sheetData>
  <mergeCells count="8">
    <mergeCell ref="U5:V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2014-12-08T10:37:36Z</cp:lastPrinted>
  <dcterms:created xsi:type="dcterms:W3CDTF">2003-06-02T05:51:50Z</dcterms:created>
  <dcterms:modified xsi:type="dcterms:W3CDTF">2014-12-08T10:42:48Z</dcterms:modified>
</cp:coreProperties>
</file>